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2030"/>
  </bookViews>
  <sheets>
    <sheet name="Vol5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4" i="1" s="1"/>
  <c r="C13" i="1"/>
  <c r="D13" i="1"/>
  <c r="E13" i="1"/>
  <c r="C14" i="1"/>
  <c r="D14" i="1"/>
  <c r="E14" i="1"/>
  <c r="D15" i="1"/>
  <c r="C15" i="1" s="1"/>
  <c r="E15" i="1"/>
  <c r="D16" i="1"/>
  <c r="E16" i="1"/>
  <c r="C16" i="1" s="1"/>
  <c r="D17" i="1"/>
  <c r="C17" i="1" s="1"/>
  <c r="E17" i="1"/>
  <c r="C18" i="1"/>
  <c r="D18" i="1"/>
  <c r="E18" i="1"/>
  <c r="D19" i="1"/>
  <c r="C19" i="1" s="1"/>
  <c r="E19" i="1"/>
  <c r="D20" i="1"/>
  <c r="E20" i="1"/>
  <c r="C20" i="1" s="1"/>
  <c r="D21" i="1"/>
  <c r="C21" i="1" s="1"/>
  <c r="E21" i="1"/>
  <c r="C22" i="1"/>
  <c r="G24" i="1" s="1"/>
  <c r="D22" i="1"/>
  <c r="E22" i="1"/>
  <c r="D23" i="1"/>
  <c r="C23" i="1" s="1"/>
  <c r="E23" i="1"/>
  <c r="D24" i="1"/>
  <c r="E24" i="1"/>
  <c r="C24" i="1" s="1"/>
  <c r="D25" i="1"/>
  <c r="C25" i="1" s="1"/>
  <c r="E25" i="1"/>
  <c r="C26" i="1"/>
  <c r="G28" i="1" s="1"/>
  <c r="D26" i="1"/>
  <c r="E26" i="1"/>
  <c r="D27" i="1"/>
  <c r="C27" i="1" s="1"/>
  <c r="E27" i="1"/>
  <c r="D28" i="1"/>
  <c r="E28" i="1"/>
  <c r="C28" i="1" s="1"/>
  <c r="D29" i="1"/>
  <c r="C29" i="1" s="1"/>
  <c r="E29" i="1"/>
  <c r="C30" i="1"/>
  <c r="D30" i="1"/>
  <c r="E30" i="1"/>
  <c r="D31" i="1"/>
  <c r="C31" i="1" s="1"/>
  <c r="E31" i="1"/>
  <c r="D32" i="1"/>
  <c r="E32" i="1"/>
  <c r="C32" i="1" s="1"/>
  <c r="D33" i="1"/>
  <c r="C33" i="1" s="1"/>
  <c r="E33" i="1"/>
  <c r="C34" i="1"/>
  <c r="F34" i="1" s="1"/>
  <c r="D34" i="1"/>
  <c r="E34" i="1"/>
  <c r="D35" i="1"/>
  <c r="C35" i="1" s="1"/>
  <c r="F35" i="1" s="1"/>
  <c r="E35" i="1"/>
  <c r="G35" i="1" l="1"/>
  <c r="F33" i="1"/>
  <c r="F31" i="1"/>
  <c r="G33" i="1"/>
  <c r="F20" i="1"/>
  <c r="G22" i="1"/>
  <c r="G19" i="1"/>
  <c r="F17" i="1"/>
  <c r="F15" i="1"/>
  <c r="G17" i="1"/>
  <c r="F32" i="1"/>
  <c r="G34" i="1"/>
  <c r="G31" i="1"/>
  <c r="F29" i="1"/>
  <c r="F27" i="1"/>
  <c r="G29" i="1"/>
  <c r="F16" i="1"/>
  <c r="G18" i="1"/>
  <c r="F2" i="1"/>
  <c r="F28" i="1"/>
  <c r="G30" i="1"/>
  <c r="G27" i="1"/>
  <c r="F25" i="1"/>
  <c r="F23" i="1"/>
  <c r="G25" i="1"/>
  <c r="G20" i="1"/>
  <c r="G15" i="1"/>
  <c r="G32" i="1"/>
  <c r="F24" i="1"/>
  <c r="G26" i="1"/>
  <c r="G23" i="1"/>
  <c r="F21" i="1"/>
  <c r="G21" i="1"/>
  <c r="F19" i="1"/>
  <c r="G16" i="1"/>
  <c r="G14" i="1"/>
  <c r="F3" i="1"/>
  <c r="F5" i="1" s="1"/>
  <c r="F30" i="1"/>
  <c r="F26" i="1"/>
  <c r="F22" i="1"/>
  <c r="F18" i="1"/>
  <c r="F14" i="1"/>
  <c r="F13" i="1"/>
  <c r="F12" i="1"/>
  <c r="F6" i="1" l="1"/>
  <c r="H2" i="1"/>
  <c r="G2" i="1"/>
  <c r="G3" i="1" l="1"/>
  <c r="G4" i="1"/>
  <c r="H4" i="1"/>
  <c r="H3" i="1"/>
  <c r="H5" i="1" l="1"/>
  <c r="H6" i="1" s="1"/>
  <c r="G5" i="1"/>
  <c r="G6" i="1" s="1"/>
</calcChain>
</file>

<file path=xl/sharedStrings.xml><?xml version="1.0" encoding="utf-8"?>
<sst xmlns="http://schemas.openxmlformats.org/spreadsheetml/2006/main" count="60" uniqueCount="34">
  <si>
    <t>9/18 to 9/20</t>
  </si>
  <si>
    <t>Pk _3 _Hr</t>
  </si>
  <si>
    <t>Pk_Hr</t>
  </si>
  <si>
    <t>WB</t>
  </si>
  <si>
    <t>EB</t>
  </si>
  <si>
    <t>Total</t>
  </si>
  <si>
    <t>Time</t>
  </si>
  <si>
    <t>Date</t>
  </si>
  <si>
    <t>'NT 0117'</t>
  </si>
  <si>
    <t>'Counter #':</t>
  </si>
  <si>
    <t xml:space="preserve"> WA'</t>
  </si>
  <si>
    <t>'Tacoma</t>
  </si>
  <si>
    <t xml:space="preserve"> State':</t>
  </si>
  <si>
    <t>'City</t>
  </si>
  <si>
    <t>509 e/o 705'</t>
  </si>
  <si>
    <t>'Location':</t>
  </si>
  <si>
    <t>'10.0'</t>
  </si>
  <si>
    <t>Sensor Spacing:</t>
  </si>
  <si>
    <t>54'</t>
  </si>
  <si>
    <t>Sensor Layout:</t>
  </si>
  <si>
    <t>S/W</t>
  </si>
  <si>
    <t>Start Time:</t>
  </si>
  <si>
    <t>Direction</t>
  </si>
  <si>
    <t>N/E</t>
  </si>
  <si>
    <t>Start Date:</t>
  </si>
  <si>
    <t>'13-192-49'</t>
  </si>
  <si>
    <t>Site Code:</t>
  </si>
  <si>
    <t>PM_Pk</t>
  </si>
  <si>
    <t>AM_Pk</t>
  </si>
  <si>
    <t>ADT</t>
  </si>
  <si>
    <t>JNODE</t>
  </si>
  <si>
    <t>INODE</t>
  </si>
  <si>
    <t>509 &amp; 705 - Am; Pm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</si>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</sst>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quotePrefix="1"/>
    <xf numFmtId="0" fontId="0" fillId="0" borderId="0" xfId="0" quotePrefix="1" applyFill="1"/>
    <xf numFmtId="1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5"/>
  <sheetViews>
    <sheetView tabSelected="1" workbookViewId="0">
      <selection activeCell="E11" sqref="E11"/>
    </sheetView>
  </sheetViews>
  <sheetFormatPr defaultRowHeight="15" x14ac:dyDescent="0.25"/>
  <cols>
    <col min="1" max="1" width="14.85546875" bestFit="1" customWidth="1"/>
    <col min="2" max="2" width="22.5703125" bestFit="1" customWidth="1"/>
    <col min="3" max="6" width="9.28515625" bestFit="1" customWidth="1"/>
    <col min="7" max="7" width="9.5703125" bestFit="1" customWidth="1"/>
    <col min="13" max="13" width="9.7109375" bestFit="1" customWidth="1"/>
    <col min="14" max="14" width="10.85546875" customWidth="1"/>
    <col min="15" max="15" width="10.140625" customWidth="1"/>
    <col min="17" max="17" width="9.7109375" bestFit="1" customWidth="1"/>
    <col min="18" max="18" width="10.28515625" customWidth="1"/>
    <col min="19" max="19" width="10.7109375" customWidth="1"/>
  </cols>
  <sheetData>
    <row r="1" spans="1:19" x14ac:dyDescent="0.25">
      <c r="A1" t="s">
        <v>33</v>
      </c>
      <c r="B1" s="10" t="s">
        <v>32</v>
      </c>
      <c r="D1" t="s">
        <v>31</v>
      </c>
      <c r="E1" t="s">
        <v>30</v>
      </c>
      <c r="F1" t="s">
        <v>29</v>
      </c>
      <c r="G1" t="s">
        <v>28</v>
      </c>
      <c r="H1" t="s">
        <v>27</v>
      </c>
    </row>
    <row r="2" spans="1:19" x14ac:dyDescent="0.25">
      <c r="A2" t="s">
        <v>26</v>
      </c>
      <c r="B2" s="9" t="s">
        <v>25</v>
      </c>
      <c r="D2" s="13">
        <v>3704</v>
      </c>
      <c r="E2" s="13">
        <v>13331</v>
      </c>
      <c r="F2" s="1">
        <f>SUM(C12:C35)</f>
        <v>36044.333333333336</v>
      </c>
      <c r="G2">
        <f>MAX(F18:F21)</f>
        <v>3064.3333333333335</v>
      </c>
      <c r="H2">
        <f>MAX(F27:F30)</f>
        <v>3767.333333333333</v>
      </c>
    </row>
    <row r="3" spans="1:19" x14ac:dyDescent="0.25">
      <c r="A3" t="s">
        <v>24</v>
      </c>
      <c r="B3" s="5">
        <v>41170</v>
      </c>
      <c r="F3" s="1">
        <f>SUM(D12:D107)</f>
        <v>18556.333333333332</v>
      </c>
      <c r="G3">
        <f>INDEX(D18:D21,MATCH(G2,F18:F21,0))</f>
        <v>1630.6666666666667</v>
      </c>
      <c r="H3">
        <f>INDEX(D27:D30,MATCH(H2,F27:F30,0))</f>
        <v>1800.3333333333333</v>
      </c>
      <c r="I3" t="s">
        <v>23</v>
      </c>
      <c r="J3" t="s">
        <v>22</v>
      </c>
    </row>
    <row r="4" spans="1:19" x14ac:dyDescent="0.25">
      <c r="A4" t="s">
        <v>21</v>
      </c>
      <c r="B4" s="12">
        <v>0</v>
      </c>
      <c r="F4" s="1">
        <f>SUM(E12:E107)</f>
        <v>17488</v>
      </c>
      <c r="G4">
        <f>VALUE(INDEX(E18:E21,MATCH(G2,F18:F21,0)))</f>
        <v>1433.6666666666667</v>
      </c>
      <c r="H4">
        <f>VALUE(INDEX(E27:E30,MATCH(H2,F27:F30,0)))</f>
        <v>1967</v>
      </c>
      <c r="I4" t="s">
        <v>20</v>
      </c>
    </row>
    <row r="5" spans="1:19" x14ac:dyDescent="0.25">
      <c r="A5" t="s">
        <v>19</v>
      </c>
      <c r="B5" s="11" t="s">
        <v>18</v>
      </c>
      <c r="F5" s="1">
        <f>SUM(F3:F4)</f>
        <v>36044.333333333328</v>
      </c>
      <c r="G5">
        <f>SUM(G3:G4)</f>
        <v>3064.3333333333335</v>
      </c>
      <c r="H5">
        <f>SUM(H3:H4)</f>
        <v>3767.333333333333</v>
      </c>
      <c r="I5" t="s">
        <v>5</v>
      </c>
    </row>
    <row r="6" spans="1:19" x14ac:dyDescent="0.25">
      <c r="A6" t="s">
        <v>17</v>
      </c>
      <c r="B6" s="9" t="s">
        <v>16</v>
      </c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9" x14ac:dyDescent="0.25">
      <c r="A7" t="s">
        <v>15</v>
      </c>
      <c r="B7" s="10" t="s">
        <v>14</v>
      </c>
    </row>
    <row r="8" spans="1:19" x14ac:dyDescent="0.25">
      <c r="A8" t="s">
        <v>13</v>
      </c>
      <c r="B8" t="s">
        <v>12</v>
      </c>
      <c r="C8" t="s">
        <v>11</v>
      </c>
      <c r="D8" t="s">
        <v>10</v>
      </c>
    </row>
    <row r="9" spans="1:19" x14ac:dyDescent="0.25">
      <c r="A9" t="s">
        <v>9</v>
      </c>
      <c r="B9" s="9" t="s">
        <v>8</v>
      </c>
    </row>
    <row r="10" spans="1:19" x14ac:dyDescent="0.25">
      <c r="C10" s="8"/>
      <c r="M10" t="s">
        <v>4</v>
      </c>
      <c r="Q10" t="s">
        <v>3</v>
      </c>
    </row>
    <row r="11" spans="1:19" x14ac:dyDescent="0.25">
      <c r="A11" s="6" t="s">
        <v>7</v>
      </c>
      <c r="B11" s="6" t="s">
        <v>6</v>
      </c>
      <c r="C11" s="7" t="s">
        <v>5</v>
      </c>
      <c r="D11" s="6" t="s">
        <v>4</v>
      </c>
      <c r="E11" s="6" t="s">
        <v>3</v>
      </c>
      <c r="F11" s="6" t="s">
        <v>2</v>
      </c>
      <c r="G11" s="6" t="s">
        <v>1</v>
      </c>
      <c r="M11" s="5">
        <v>41170</v>
      </c>
      <c r="N11" s="5">
        <v>41171</v>
      </c>
      <c r="O11" s="5">
        <v>41172</v>
      </c>
      <c r="Q11" s="5">
        <v>41170</v>
      </c>
      <c r="R11" s="5">
        <v>41171</v>
      </c>
      <c r="S11" s="5">
        <v>41172</v>
      </c>
    </row>
    <row r="12" spans="1:19" x14ac:dyDescent="0.25">
      <c r="A12" s="4" t="s">
        <v>0</v>
      </c>
      <c r="B12" s="3">
        <v>0</v>
      </c>
      <c r="C12" s="2">
        <f>D12+E12</f>
        <v>200.33333333333334</v>
      </c>
      <c r="D12" s="2">
        <f>AVERAGE(M12:O12)</f>
        <v>103.66666666666667</v>
      </c>
      <c r="E12" s="2">
        <f>AVERAGE(Q12:S12)</f>
        <v>96.666666666666671</v>
      </c>
      <c r="F12" s="2">
        <f>C12</f>
        <v>200.33333333333334</v>
      </c>
      <c r="G12" s="2"/>
      <c r="M12">
        <v>92</v>
      </c>
      <c r="N12">
        <v>104</v>
      </c>
      <c r="O12">
        <v>115</v>
      </c>
      <c r="Q12">
        <v>77</v>
      </c>
      <c r="R12">
        <v>115</v>
      </c>
      <c r="S12">
        <v>98</v>
      </c>
    </row>
    <row r="13" spans="1:19" x14ac:dyDescent="0.25">
      <c r="A13" s="4" t="s">
        <v>0</v>
      </c>
      <c r="B13" s="3">
        <v>4.1666666666666664E-2</v>
      </c>
      <c r="C13" s="2">
        <f>D13+E13</f>
        <v>153.33333333333331</v>
      </c>
      <c r="D13" s="2">
        <f>AVERAGE(M13:O13)</f>
        <v>72</v>
      </c>
      <c r="E13" s="2">
        <f>AVERAGE(Q13:S13)</f>
        <v>81.333333333333329</v>
      </c>
      <c r="F13" s="2">
        <f>C13</f>
        <v>153.33333333333331</v>
      </c>
      <c r="G13" s="2"/>
      <c r="M13">
        <v>84</v>
      </c>
      <c r="N13">
        <v>83</v>
      </c>
      <c r="O13">
        <v>49</v>
      </c>
      <c r="Q13">
        <v>75</v>
      </c>
      <c r="R13">
        <v>81</v>
      </c>
      <c r="S13">
        <v>88</v>
      </c>
    </row>
    <row r="14" spans="1:19" x14ac:dyDescent="0.25">
      <c r="A14" s="4" t="s">
        <v>0</v>
      </c>
      <c r="B14" s="3">
        <v>8.3333333333333301E-2</v>
      </c>
      <c r="C14" s="2">
        <f>D14+E14</f>
        <v>170</v>
      </c>
      <c r="D14" s="2">
        <f>AVERAGE(M14:O14)</f>
        <v>84.666666666666671</v>
      </c>
      <c r="E14" s="2">
        <f>AVERAGE(Q14:S14)</f>
        <v>85.333333333333329</v>
      </c>
      <c r="F14" s="2">
        <f>C14</f>
        <v>170</v>
      </c>
      <c r="G14" s="1">
        <f>SUM(C12:C14)</f>
        <v>523.66666666666663</v>
      </c>
      <c r="M14">
        <v>73</v>
      </c>
      <c r="N14">
        <v>95</v>
      </c>
      <c r="O14">
        <v>86</v>
      </c>
      <c r="Q14">
        <v>95</v>
      </c>
      <c r="R14">
        <v>96</v>
      </c>
      <c r="S14">
        <v>65</v>
      </c>
    </row>
    <row r="15" spans="1:19" x14ac:dyDescent="0.25">
      <c r="A15" s="4" t="s">
        <v>0</v>
      </c>
      <c r="B15" s="3">
        <v>0.125</v>
      </c>
      <c r="C15" s="2">
        <f>D15+E15</f>
        <v>159.66666666666666</v>
      </c>
      <c r="D15" s="2">
        <f>AVERAGE(M15:O15)</f>
        <v>102</v>
      </c>
      <c r="E15" s="2">
        <f>AVERAGE(Q15:S15)</f>
        <v>57.666666666666664</v>
      </c>
      <c r="F15" s="2">
        <f>C15</f>
        <v>159.66666666666666</v>
      </c>
      <c r="G15" s="1">
        <f>SUM(C13:C15)</f>
        <v>483</v>
      </c>
      <c r="M15">
        <v>99</v>
      </c>
      <c r="N15">
        <v>101</v>
      </c>
      <c r="O15">
        <v>106</v>
      </c>
      <c r="Q15">
        <v>59</v>
      </c>
      <c r="R15">
        <v>68</v>
      </c>
      <c r="S15">
        <v>46</v>
      </c>
    </row>
    <row r="16" spans="1:19" x14ac:dyDescent="0.25">
      <c r="A16" s="4" t="s">
        <v>0</v>
      </c>
      <c r="B16" s="3">
        <v>0.16666666666666699</v>
      </c>
      <c r="C16" s="2">
        <f>D16+E16</f>
        <v>365.33333333333337</v>
      </c>
      <c r="D16" s="2">
        <f>AVERAGE(M16:O16)</f>
        <v>283.66666666666669</v>
      </c>
      <c r="E16" s="2">
        <f>AVERAGE(Q16:S16)</f>
        <v>81.666666666666671</v>
      </c>
      <c r="F16" s="2">
        <f>C16</f>
        <v>365.33333333333337</v>
      </c>
      <c r="G16" s="1">
        <f>SUM(C14:C16)</f>
        <v>695</v>
      </c>
      <c r="M16">
        <v>299</v>
      </c>
      <c r="N16">
        <v>278</v>
      </c>
      <c r="O16">
        <v>274</v>
      </c>
      <c r="Q16">
        <v>86</v>
      </c>
      <c r="R16">
        <v>86</v>
      </c>
      <c r="S16">
        <v>73</v>
      </c>
    </row>
    <row r="17" spans="1:19" x14ac:dyDescent="0.25">
      <c r="A17" s="4" t="s">
        <v>0</v>
      </c>
      <c r="B17" s="3">
        <v>0.20833333333333301</v>
      </c>
      <c r="C17" s="2">
        <f>D17+E17</f>
        <v>1005.3333333333334</v>
      </c>
      <c r="D17" s="2">
        <f>AVERAGE(M17:O17)</f>
        <v>761</v>
      </c>
      <c r="E17" s="2">
        <f>AVERAGE(Q17:S17)</f>
        <v>244.33333333333334</v>
      </c>
      <c r="F17" s="2">
        <f>C17</f>
        <v>1005.3333333333334</v>
      </c>
      <c r="G17" s="1">
        <f>SUM(C15:C17)</f>
        <v>1530.3333333333335</v>
      </c>
      <c r="M17">
        <v>758</v>
      </c>
      <c r="N17">
        <v>790</v>
      </c>
      <c r="O17">
        <v>735</v>
      </c>
      <c r="Q17">
        <v>248</v>
      </c>
      <c r="R17">
        <v>237</v>
      </c>
      <c r="S17">
        <v>248</v>
      </c>
    </row>
    <row r="18" spans="1:19" x14ac:dyDescent="0.25">
      <c r="A18" s="4" t="s">
        <v>0</v>
      </c>
      <c r="B18" s="3">
        <v>0.25</v>
      </c>
      <c r="C18" s="2">
        <f>D18+E18</f>
        <v>2081</v>
      </c>
      <c r="D18" s="2">
        <f>AVERAGE(M18:O18)</f>
        <v>1438.3333333333333</v>
      </c>
      <c r="E18" s="2">
        <f>AVERAGE(Q18:S18)</f>
        <v>642.66666666666663</v>
      </c>
      <c r="F18" s="2">
        <f>C18</f>
        <v>2081</v>
      </c>
      <c r="G18" s="1">
        <f>SUM(C16:C18)</f>
        <v>3451.666666666667</v>
      </c>
      <c r="M18">
        <v>1442</v>
      </c>
      <c r="N18">
        <v>1406</v>
      </c>
      <c r="O18">
        <v>1467</v>
      </c>
      <c r="Q18">
        <v>615</v>
      </c>
      <c r="R18">
        <v>653</v>
      </c>
      <c r="S18">
        <v>660</v>
      </c>
    </row>
    <row r="19" spans="1:19" x14ac:dyDescent="0.25">
      <c r="A19" s="4" t="s">
        <v>0</v>
      </c>
      <c r="B19" s="3">
        <v>0.29166666666666702</v>
      </c>
      <c r="C19" s="2">
        <f>D19+E19</f>
        <v>3064.3333333333335</v>
      </c>
      <c r="D19" s="2">
        <f>AVERAGE(M19:O19)</f>
        <v>1630.6666666666667</v>
      </c>
      <c r="E19" s="2">
        <f>AVERAGE(Q19:S19)</f>
        <v>1433.6666666666667</v>
      </c>
      <c r="F19" s="2">
        <f>C19</f>
        <v>3064.3333333333335</v>
      </c>
      <c r="G19" s="1">
        <f>SUM(C17:C19)</f>
        <v>6150.666666666667</v>
      </c>
      <c r="M19">
        <v>1666</v>
      </c>
      <c r="N19">
        <v>1613</v>
      </c>
      <c r="O19">
        <v>1613</v>
      </c>
      <c r="Q19">
        <v>1413</v>
      </c>
      <c r="R19">
        <v>1480</v>
      </c>
      <c r="S19">
        <v>1408</v>
      </c>
    </row>
    <row r="20" spans="1:19" x14ac:dyDescent="0.25">
      <c r="A20" s="4" t="s">
        <v>0</v>
      </c>
      <c r="B20" s="3">
        <v>0.33333333333333298</v>
      </c>
      <c r="C20" s="2">
        <f>D20+E20</f>
        <v>2188.6666666666665</v>
      </c>
      <c r="D20" s="2">
        <f>AVERAGE(M20:O20)</f>
        <v>997.66666666666663</v>
      </c>
      <c r="E20" s="2">
        <f>AVERAGE(Q20:S20)</f>
        <v>1191</v>
      </c>
      <c r="F20" s="2">
        <f>C20</f>
        <v>2188.6666666666665</v>
      </c>
      <c r="G20" s="1">
        <f>SUM(C18:C20)</f>
        <v>7334</v>
      </c>
      <c r="M20">
        <v>1006</v>
      </c>
      <c r="N20">
        <v>993</v>
      </c>
      <c r="O20">
        <v>994</v>
      </c>
      <c r="Q20">
        <v>1209</v>
      </c>
      <c r="R20">
        <v>1218</v>
      </c>
      <c r="S20">
        <v>1146</v>
      </c>
    </row>
    <row r="21" spans="1:19" x14ac:dyDescent="0.25">
      <c r="A21" s="4" t="s">
        <v>0</v>
      </c>
      <c r="B21" s="3">
        <v>0.375</v>
      </c>
      <c r="C21" s="2">
        <f>D21+E21</f>
        <v>1578.3333333333335</v>
      </c>
      <c r="D21" s="2">
        <f>AVERAGE(M21:O21)</f>
        <v>723</v>
      </c>
      <c r="E21" s="2">
        <f>AVERAGE(Q21:S21)</f>
        <v>855.33333333333337</v>
      </c>
      <c r="F21" s="2">
        <f>C21</f>
        <v>1578.3333333333335</v>
      </c>
      <c r="G21" s="1">
        <f>SUM(C19:C21)</f>
        <v>6831.3333333333339</v>
      </c>
      <c r="M21">
        <v>706</v>
      </c>
      <c r="N21">
        <v>712</v>
      </c>
      <c r="O21">
        <v>751</v>
      </c>
      <c r="Q21">
        <v>784</v>
      </c>
      <c r="R21">
        <v>841</v>
      </c>
      <c r="S21">
        <v>941</v>
      </c>
    </row>
    <row r="22" spans="1:19" x14ac:dyDescent="0.25">
      <c r="A22" s="4" t="s">
        <v>0</v>
      </c>
      <c r="B22" s="3">
        <v>0.41666666666666702</v>
      </c>
      <c r="C22" s="2">
        <f>D22+E22</f>
        <v>1407.3333333333333</v>
      </c>
      <c r="D22" s="2">
        <f>AVERAGE(M22:O22)</f>
        <v>671.66666666666663</v>
      </c>
      <c r="E22" s="2">
        <f>AVERAGE(Q22:S22)</f>
        <v>735.66666666666663</v>
      </c>
      <c r="F22" s="2">
        <f>C22</f>
        <v>1407.3333333333333</v>
      </c>
      <c r="G22" s="1">
        <f>SUM(C20:C22)</f>
        <v>5174.333333333333</v>
      </c>
      <c r="M22">
        <v>615</v>
      </c>
      <c r="N22">
        <v>661</v>
      </c>
      <c r="O22">
        <v>739</v>
      </c>
      <c r="Q22">
        <v>764</v>
      </c>
      <c r="R22">
        <v>689</v>
      </c>
      <c r="S22">
        <v>754</v>
      </c>
    </row>
    <row r="23" spans="1:19" x14ac:dyDescent="0.25">
      <c r="A23" s="4" t="s">
        <v>0</v>
      </c>
      <c r="B23" s="3">
        <v>0.45833333333333298</v>
      </c>
      <c r="C23" s="2">
        <f>D23+E23</f>
        <v>1583</v>
      </c>
      <c r="D23" s="2">
        <f>AVERAGE(M23:O23)</f>
        <v>756</v>
      </c>
      <c r="E23" s="2">
        <f>AVERAGE(Q23:S23)</f>
        <v>827</v>
      </c>
      <c r="F23" s="2">
        <f>C23</f>
        <v>1583</v>
      </c>
      <c r="G23" s="1">
        <f>SUM(C21:C23)</f>
        <v>4568.666666666667</v>
      </c>
      <c r="M23">
        <v>762</v>
      </c>
      <c r="N23">
        <v>733</v>
      </c>
      <c r="O23">
        <v>773</v>
      </c>
      <c r="Q23">
        <v>832</v>
      </c>
      <c r="R23">
        <v>809</v>
      </c>
      <c r="S23">
        <v>840</v>
      </c>
    </row>
    <row r="24" spans="1:19" x14ac:dyDescent="0.25">
      <c r="A24" s="4" t="s">
        <v>0</v>
      </c>
      <c r="B24" s="3">
        <v>0.5</v>
      </c>
      <c r="C24" s="2">
        <f>D24+E24</f>
        <v>1717.6666666666665</v>
      </c>
      <c r="D24" s="2">
        <f>AVERAGE(M24:O24)</f>
        <v>888</v>
      </c>
      <c r="E24" s="2">
        <f>AVERAGE(Q24:S24)</f>
        <v>829.66666666666663</v>
      </c>
      <c r="F24" s="2">
        <f>C24</f>
        <v>1717.6666666666665</v>
      </c>
      <c r="G24" s="1">
        <f>SUM(C22:C24)</f>
        <v>4708</v>
      </c>
      <c r="M24">
        <v>920</v>
      </c>
      <c r="N24">
        <v>880</v>
      </c>
      <c r="O24">
        <v>864</v>
      </c>
      <c r="Q24">
        <v>851</v>
      </c>
      <c r="R24">
        <v>809</v>
      </c>
      <c r="S24">
        <v>829</v>
      </c>
    </row>
    <row r="25" spans="1:19" x14ac:dyDescent="0.25">
      <c r="A25" s="4" t="s">
        <v>0</v>
      </c>
      <c r="B25" s="3">
        <v>0.54166666666666696</v>
      </c>
      <c r="C25" s="2">
        <f>D25+E25</f>
        <v>1762.6666666666665</v>
      </c>
      <c r="D25" s="2">
        <f>AVERAGE(M25:O25)</f>
        <v>901.66666666666663</v>
      </c>
      <c r="E25" s="2">
        <f>AVERAGE(Q25:S25)</f>
        <v>861</v>
      </c>
      <c r="F25" s="2">
        <f>C25</f>
        <v>1762.6666666666665</v>
      </c>
      <c r="G25" s="1">
        <f>SUM(C23:C25)</f>
        <v>5063.333333333333</v>
      </c>
      <c r="M25">
        <v>885</v>
      </c>
      <c r="N25">
        <v>905</v>
      </c>
      <c r="O25">
        <v>915</v>
      </c>
      <c r="Q25">
        <v>810</v>
      </c>
      <c r="R25">
        <v>877</v>
      </c>
      <c r="S25">
        <v>896</v>
      </c>
    </row>
    <row r="26" spans="1:19" x14ac:dyDescent="0.25">
      <c r="A26" s="4" t="s">
        <v>0</v>
      </c>
      <c r="B26" s="3">
        <v>0.58333333333333304</v>
      </c>
      <c r="C26" s="2">
        <f>D26+E26</f>
        <v>2209</v>
      </c>
      <c r="D26" s="2">
        <f>AVERAGE(M26:O26)</f>
        <v>1143</v>
      </c>
      <c r="E26" s="2">
        <f>AVERAGE(Q26:S26)</f>
        <v>1066</v>
      </c>
      <c r="F26" s="2">
        <f>C26</f>
        <v>2209</v>
      </c>
      <c r="G26" s="1">
        <f>SUM(C24:C26)</f>
        <v>5689.333333333333</v>
      </c>
      <c r="M26">
        <v>1135</v>
      </c>
      <c r="N26">
        <v>1116</v>
      </c>
      <c r="O26">
        <v>1178</v>
      </c>
      <c r="Q26">
        <v>1038</v>
      </c>
      <c r="R26">
        <v>1030</v>
      </c>
      <c r="S26">
        <v>1130</v>
      </c>
    </row>
    <row r="27" spans="1:19" x14ac:dyDescent="0.25">
      <c r="A27" s="4" t="s">
        <v>0</v>
      </c>
      <c r="B27" s="3">
        <v>0.625</v>
      </c>
      <c r="C27" s="2">
        <f>D27+E27</f>
        <v>2927.666666666667</v>
      </c>
      <c r="D27" s="2">
        <f>AVERAGE(M27:O27)</f>
        <v>1359</v>
      </c>
      <c r="E27" s="2">
        <f>AVERAGE(Q27:S27)</f>
        <v>1568.6666666666667</v>
      </c>
      <c r="F27" s="2">
        <f>C27</f>
        <v>2927.666666666667</v>
      </c>
      <c r="G27" s="1">
        <f>SUM(C25:C27)</f>
        <v>6899.3333333333339</v>
      </c>
      <c r="M27">
        <v>1353</v>
      </c>
      <c r="N27">
        <v>1348</v>
      </c>
      <c r="O27">
        <v>1376</v>
      </c>
      <c r="Q27">
        <v>1594</v>
      </c>
      <c r="R27">
        <v>1543</v>
      </c>
      <c r="S27">
        <v>1569</v>
      </c>
    </row>
    <row r="28" spans="1:19" x14ac:dyDescent="0.25">
      <c r="A28" s="4" t="s">
        <v>0</v>
      </c>
      <c r="B28" s="3">
        <v>0.66666666666666696</v>
      </c>
      <c r="C28" s="2">
        <f>D28+E28</f>
        <v>3767.333333333333</v>
      </c>
      <c r="D28" s="2">
        <f>AVERAGE(M28:O28)</f>
        <v>1800.3333333333333</v>
      </c>
      <c r="E28" s="2">
        <f>AVERAGE(Q28:S28)</f>
        <v>1967</v>
      </c>
      <c r="F28" s="2">
        <f>C28</f>
        <v>3767.333333333333</v>
      </c>
      <c r="G28" s="1">
        <f>SUM(C26:C28)</f>
        <v>8904</v>
      </c>
      <c r="M28">
        <v>1725</v>
      </c>
      <c r="N28">
        <v>1857</v>
      </c>
      <c r="O28">
        <v>1819</v>
      </c>
      <c r="Q28">
        <v>1930</v>
      </c>
      <c r="R28">
        <v>1882</v>
      </c>
      <c r="S28">
        <v>2089</v>
      </c>
    </row>
    <row r="29" spans="1:19" x14ac:dyDescent="0.25">
      <c r="A29" s="4" t="s">
        <v>0</v>
      </c>
      <c r="B29" s="3">
        <v>0.70833333333333304</v>
      </c>
      <c r="C29" s="2">
        <f>D29+E29</f>
        <v>3405.666666666667</v>
      </c>
      <c r="D29" s="2">
        <f>AVERAGE(M29:O29)</f>
        <v>1907.6666666666667</v>
      </c>
      <c r="E29" s="2">
        <f>AVERAGE(Q29:S29)</f>
        <v>1498</v>
      </c>
      <c r="F29" s="2">
        <f>C29</f>
        <v>3405.666666666667</v>
      </c>
      <c r="G29" s="1">
        <f>SUM(C27:C29)</f>
        <v>10100.666666666668</v>
      </c>
      <c r="M29">
        <v>1914</v>
      </c>
      <c r="N29">
        <v>1983</v>
      </c>
      <c r="O29">
        <v>1826</v>
      </c>
      <c r="Q29">
        <v>1902</v>
      </c>
      <c r="R29">
        <v>694</v>
      </c>
      <c r="S29">
        <v>1898</v>
      </c>
    </row>
    <row r="30" spans="1:19" x14ac:dyDescent="0.25">
      <c r="A30" s="4" t="s">
        <v>0</v>
      </c>
      <c r="B30" s="3">
        <v>0.75</v>
      </c>
      <c r="C30" s="2">
        <f>D30+E30</f>
        <v>2359.333333333333</v>
      </c>
      <c r="D30" s="2">
        <f>AVERAGE(M30:O30)</f>
        <v>954</v>
      </c>
      <c r="E30" s="2">
        <f>AVERAGE(Q30:S30)</f>
        <v>1405.3333333333333</v>
      </c>
      <c r="F30" s="2">
        <f>C30</f>
        <v>2359.333333333333</v>
      </c>
      <c r="G30" s="1">
        <f>SUM(C28:C30)</f>
        <v>9532.3333333333321</v>
      </c>
      <c r="M30">
        <v>914</v>
      </c>
      <c r="N30">
        <v>961</v>
      </c>
      <c r="O30">
        <v>987</v>
      </c>
      <c r="Q30">
        <v>1259</v>
      </c>
      <c r="R30">
        <v>1456</v>
      </c>
      <c r="S30">
        <v>1501</v>
      </c>
    </row>
    <row r="31" spans="1:19" x14ac:dyDescent="0.25">
      <c r="A31" s="4" t="s">
        <v>0</v>
      </c>
      <c r="B31" s="3">
        <v>0.79166666666666696</v>
      </c>
      <c r="C31" s="2">
        <f>D31+E31</f>
        <v>1382.3333333333335</v>
      </c>
      <c r="D31" s="2">
        <f>AVERAGE(M31:O31)</f>
        <v>658</v>
      </c>
      <c r="E31" s="2">
        <f>AVERAGE(Q31:S31)</f>
        <v>724.33333333333337</v>
      </c>
      <c r="F31" s="2">
        <f>C31</f>
        <v>1382.3333333333335</v>
      </c>
      <c r="G31" s="1">
        <f>SUM(C29:C31)</f>
        <v>7147.3333333333339</v>
      </c>
      <c r="M31">
        <v>638</v>
      </c>
      <c r="N31">
        <v>638</v>
      </c>
      <c r="O31">
        <v>698</v>
      </c>
      <c r="Q31">
        <v>554</v>
      </c>
      <c r="R31">
        <v>843</v>
      </c>
      <c r="S31">
        <v>776</v>
      </c>
    </row>
    <row r="32" spans="1:19" x14ac:dyDescent="0.25">
      <c r="A32" s="4" t="s">
        <v>0</v>
      </c>
      <c r="B32" s="3">
        <v>0.83333333333333304</v>
      </c>
      <c r="C32" s="2">
        <f>D32+E32</f>
        <v>950</v>
      </c>
      <c r="D32" s="2">
        <f>AVERAGE(M32:O32)</f>
        <v>561.66666666666663</v>
      </c>
      <c r="E32" s="2">
        <f>AVERAGE(Q32:S32)</f>
        <v>388.33333333333331</v>
      </c>
      <c r="F32" s="2">
        <f>C32</f>
        <v>950</v>
      </c>
      <c r="G32" s="1">
        <f>SUM(C30:C32)</f>
        <v>4691.6666666666661</v>
      </c>
      <c r="M32">
        <v>581</v>
      </c>
      <c r="N32">
        <v>543</v>
      </c>
      <c r="O32">
        <v>561</v>
      </c>
      <c r="Q32">
        <v>369</v>
      </c>
      <c r="R32">
        <v>394</v>
      </c>
      <c r="S32">
        <v>402</v>
      </c>
    </row>
    <row r="33" spans="1:19" x14ac:dyDescent="0.25">
      <c r="A33" s="4" t="s">
        <v>0</v>
      </c>
      <c r="B33" s="3">
        <v>0.875</v>
      </c>
      <c r="C33" s="2">
        <f>D33+E33</f>
        <v>731.66666666666663</v>
      </c>
      <c r="D33" s="2">
        <f>AVERAGE(M33:O33)</f>
        <v>377.33333333333331</v>
      </c>
      <c r="E33" s="2">
        <f>AVERAGE(Q33:S33)</f>
        <v>354.33333333333331</v>
      </c>
      <c r="F33" s="2">
        <f>C33</f>
        <v>731.66666666666663</v>
      </c>
      <c r="G33" s="1">
        <f>SUM(C31:C33)</f>
        <v>3064</v>
      </c>
      <c r="M33">
        <v>322</v>
      </c>
      <c r="N33">
        <v>385</v>
      </c>
      <c r="O33">
        <v>425</v>
      </c>
      <c r="Q33">
        <v>334</v>
      </c>
      <c r="R33">
        <v>359</v>
      </c>
      <c r="S33">
        <v>370</v>
      </c>
    </row>
    <row r="34" spans="1:19" x14ac:dyDescent="0.25">
      <c r="A34" s="4" t="s">
        <v>0</v>
      </c>
      <c r="B34" s="3">
        <v>0.91666666666666696</v>
      </c>
      <c r="C34" s="2">
        <f>D34+E34</f>
        <v>561</v>
      </c>
      <c r="D34" s="2">
        <f>AVERAGE(M34:O34)</f>
        <v>254.33333333333334</v>
      </c>
      <c r="E34" s="2">
        <f>AVERAGE(Q34:S34)</f>
        <v>306.66666666666669</v>
      </c>
      <c r="F34" s="2">
        <f>C34</f>
        <v>561</v>
      </c>
      <c r="G34" s="1">
        <f>SUM(C32:C34)</f>
        <v>2242.6666666666665</v>
      </c>
      <c r="M34">
        <v>264</v>
      </c>
      <c r="N34">
        <v>231</v>
      </c>
      <c r="O34">
        <v>268</v>
      </c>
      <c r="Q34">
        <v>361</v>
      </c>
      <c r="R34">
        <v>300</v>
      </c>
      <c r="S34">
        <v>259</v>
      </c>
    </row>
    <row r="35" spans="1:19" x14ac:dyDescent="0.25">
      <c r="A35" s="4" t="s">
        <v>0</v>
      </c>
      <c r="B35" s="3">
        <v>0.95833333333333304</v>
      </c>
      <c r="C35" s="2">
        <f>D35+E35</f>
        <v>313.33333333333337</v>
      </c>
      <c r="D35" s="2">
        <f>AVERAGE(M35:O35)</f>
        <v>127</v>
      </c>
      <c r="E35" s="2">
        <f>AVERAGE(Q35:S35)</f>
        <v>186.33333333333334</v>
      </c>
      <c r="F35" s="2">
        <f>C35</f>
        <v>313.33333333333337</v>
      </c>
      <c r="G35" s="1">
        <f>SUM(C33:C35)</f>
        <v>1606</v>
      </c>
      <c r="M35">
        <v>189</v>
      </c>
      <c r="N35">
        <v>191</v>
      </c>
      <c r="O35">
        <v>1</v>
      </c>
      <c r="Q35">
        <v>201</v>
      </c>
      <c r="R35">
        <v>204</v>
      </c>
      <c r="S35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Vol54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2018-05-29T18:26:06Z</dcterms:created>
  <dcterms:modified xsi:type="dcterms:W3CDTF">2018-05-29T18:31:50Z</dcterms:modified>
</cp:coreProperties>
</file>